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\Home\Desktop\ЭКСЕЛЬ ХАК\ЭКСЕЛЬ ХАКИ НА КАЖДЫЙ ДЕНЬ\3 - Функции СУММЕСЛИ и СЧЕТЕСЛИ\"/>
    </mc:Choice>
  </mc:AlternateContent>
  <xr:revisionPtr revIDLastSave="0" documentId="13_ncr:1_{6724B086-6F7A-44BD-895B-C15C639E9685}" xr6:coauthVersionLast="45" xr6:coauthVersionMax="45" xr10:uidLastSave="{00000000-0000-0000-0000-000000000000}"/>
  <bookViews>
    <workbookView xWindow="-120" yWindow="-120" windowWidth="29040" windowHeight="16440" tabRatio="803" xr2:uid="{DDAA0562-54A5-44BD-8B45-1E68B92024BF}"/>
  </bookViews>
  <sheets>
    <sheet name="Функция СЧЕТЕСЛИ" sheetId="22" r:id="rId1"/>
    <sheet name="Функция СУММЕСЛИ" sheetId="3" r:id="rId2"/>
  </sheets>
  <definedNames>
    <definedName name="_xlnm._FilterDatabase" localSheetId="1" hidden="1">'Функция СУММЕСЛИ'!$A$7:$E$44</definedName>
    <definedName name="план_месяца">'Функция СЧЕТЕСЛИ'!$I$7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3" l="1"/>
  <c r="J10" i="3" l="1"/>
  <c r="J8" i="3"/>
  <c r="G20" i="22"/>
  <c r="F13" i="22" l="1"/>
  <c r="H13" i="22" s="1"/>
  <c r="I13" i="22" s="1"/>
  <c r="F12" i="22"/>
  <c r="H12" i="22" s="1"/>
  <c r="I12" i="22" s="1"/>
  <c r="F15" i="22"/>
  <c r="H15" i="22" s="1"/>
  <c r="I15" i="22" s="1"/>
  <c r="F11" i="22"/>
  <c r="H11" i="22" s="1"/>
  <c r="I11" i="22" s="1"/>
  <c r="F14" i="22"/>
  <c r="H14" i="22" s="1"/>
  <c r="I14" i="22" s="1"/>
  <c r="F10" i="22" l="1"/>
  <c r="H10" i="22" l="1"/>
  <c r="I10" i="22" s="1"/>
  <c r="F18" i="22"/>
  <c r="E14" i="3"/>
  <c r="E15" i="3"/>
  <c r="E16" i="3"/>
  <c r="E17" i="3"/>
  <c r="E8" i="3"/>
  <c r="E9" i="3"/>
  <c r="E10" i="3"/>
  <c r="E11" i="3"/>
  <c r="E12" i="3"/>
  <c r="E13" i="3"/>
  <c r="E18" i="3"/>
  <c r="E19" i="3"/>
  <c r="E20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</calcChain>
</file>

<file path=xl/sharedStrings.xml><?xml version="1.0" encoding="utf-8"?>
<sst xmlns="http://schemas.openxmlformats.org/spreadsheetml/2006/main" count="106" uniqueCount="38">
  <si>
    <t>Попов</t>
  </si>
  <si>
    <t>Павлов</t>
  </si>
  <si>
    <t>Ковалёв</t>
  </si>
  <si>
    <t>Алексеев</t>
  </si>
  <si>
    <t>Сергеев</t>
  </si>
  <si>
    <t>Захаров</t>
  </si>
  <si>
    <t>Продавец</t>
  </si>
  <si>
    <t>Товар</t>
  </si>
  <si>
    <t>Кол-во</t>
  </si>
  <si>
    <t>Цена за штуку</t>
  </si>
  <si>
    <t>Объем продаж</t>
  </si>
  <si>
    <t>Попов Александр</t>
  </si>
  <si>
    <t>Павлов Валерий</t>
  </si>
  <si>
    <t>Ковалёв Сергей</t>
  </si>
  <si>
    <t>Сергеев Антон</t>
  </si>
  <si>
    <t>Захаров Артем</t>
  </si>
  <si>
    <t>Лебедев Федор</t>
  </si>
  <si>
    <t>Беляев Александр</t>
  </si>
  <si>
    <t>Кофе</t>
  </si>
  <si>
    <t>Чай</t>
  </si>
  <si>
    <t>Чизкейк</t>
  </si>
  <si>
    <t>Мафин</t>
  </si>
  <si>
    <t>Неделя 1</t>
  </si>
  <si>
    <t>Неделя 3</t>
  </si>
  <si>
    <t>Неделя 4</t>
  </si>
  <si>
    <t>Итого</t>
  </si>
  <si>
    <t xml:space="preserve">Итого </t>
  </si>
  <si>
    <t>Менеджер</t>
  </si>
  <si>
    <t xml:space="preserve">Неделя 2 </t>
  </si>
  <si>
    <t>Продажи всего</t>
  </si>
  <si>
    <t>Статус бонуса</t>
  </si>
  <si>
    <t>План месяца</t>
  </si>
  <si>
    <t>Данные по продажам - Декабрь</t>
  </si>
  <si>
    <t>Количество менеджеров, выполнивших план по продажам</t>
  </si>
  <si>
    <t>План выполнен?</t>
  </si>
  <si>
    <t>Кол-во товаров</t>
  </si>
  <si>
    <r>
      <t xml:space="preserve">Задание №1
</t>
    </r>
    <r>
      <rPr>
        <sz val="11"/>
        <color theme="1"/>
        <rFont val="Calibri"/>
        <family val="2"/>
        <charset val="204"/>
        <scheme val="minor"/>
      </rPr>
      <t>В ячейке F20 пропишите формулу с функцией СЧЕТЕСЛИ, которая посчитает количество менеджеров выполнивших план.</t>
    </r>
  </si>
  <si>
    <r>
      <rPr>
        <b/>
        <sz val="11"/>
        <color theme="1"/>
        <rFont val="Calibri"/>
        <family val="2"/>
        <charset val="204"/>
        <scheme val="minor"/>
      </rPr>
      <t>Задание №2</t>
    </r>
    <r>
      <rPr>
        <sz val="11"/>
        <color theme="1"/>
        <rFont val="Calibri"/>
        <family val="2"/>
        <charset val="204"/>
        <scheme val="minor"/>
      </rPr>
      <t xml:space="preserve">
В ячейках H8 и I8 составьте формулы с использонием функции СУММЕСЛИ, которые посчитают количество товаров проданных продавцов Лебедевым Федором, а также объем продаж Федора.</t>
    </r>
    <r>
      <rPr>
        <sz val="11"/>
        <color theme="1"/>
        <rFont val="Calibri"/>
        <family val="2"/>
        <charset val="204"/>
        <scheme val="minor"/>
      </rPr>
      <t xml:space="preserve">
В ячейках H10 и I10 составьте формулы с использованием функции СУММЕСЛИ, которые посчитают количество проданных чизкейков и их объем продаж.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</si>
</sst>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р.&quot;* #,##0.00_);_(&quot;р.&quot;* \(#,##0.00\);_(&quot;р.&quot;* &quot;-&quot;??_);_(@_)"/>
    <numFmt numFmtId="165" formatCode="_-* #,##0\ &quot;р.&quot;_-;\-* #,##0\ &quot;р.&quot;_-;_-* &quot;-&quot;??\ &quot;р.&quot;_-;_-@_-"/>
    <numFmt numFmtId="166" formatCode="&quot;$&quot;#,##0.00_);[Red]\(&quot;$&quot;#,##0.00\)"/>
    <numFmt numFmtId="167" formatCode="_(&quot;$&quot;* #,##0.00_);_(&quot;$&quot;* \(#,##0.00\);_(&quot;$&quot;* &quot;-&quot;??_);_(@_)"/>
    <numFmt numFmtId="168" formatCode="_(&quot;$&quot;* #,##0_);_(&quot;$&quot;* \(#,##0\);_(&quot;$&quot;* &quot;-&quot;??_);_(@_)"/>
    <numFmt numFmtId="169" formatCode="#,##0\ &quot;р.&quot;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MS Sans Serif"/>
    </font>
    <font>
      <b/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i/>
      <sz val="11"/>
      <color indexed="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name val="MS Sans Serif"/>
      <charset val="178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9" tint="0.3999755851924192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6" fontId="3" fillId="0" borderId="0" applyFont="0" applyFill="0" applyBorder="0" applyAlignment="0" applyProtection="0"/>
    <xf numFmtId="0" fontId="5" fillId="0" borderId="0"/>
    <xf numFmtId="0" fontId="16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9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Protection="1"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165" fontId="4" fillId="2" borderId="3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8" fillId="3" borderId="5" xfId="0" applyFont="1" applyFill="1" applyBorder="1" applyAlignment="1" applyProtection="1">
      <alignment horizontal="right"/>
      <protection locked="0"/>
    </xf>
    <xf numFmtId="165" fontId="0" fillId="0" borderId="6" xfId="1" applyNumberFormat="1" applyFont="1" applyBorder="1" applyAlignment="1" applyProtection="1">
      <alignment horizontal="left"/>
      <protection locked="0"/>
    </xf>
    <xf numFmtId="165" fontId="13" fillId="0" borderId="10" xfId="1" applyNumberFormat="1" applyFont="1" applyBorder="1" applyAlignment="1" applyProtection="1">
      <alignment horizontal="center"/>
      <protection locked="0"/>
    </xf>
    <xf numFmtId="168" fontId="9" fillId="6" borderId="5" xfId="1" applyNumberFormat="1" applyFont="1" applyFill="1" applyBorder="1" applyAlignment="1" applyProtection="1">
      <alignment horizontal="center"/>
      <protection locked="0"/>
    </xf>
    <xf numFmtId="168" fontId="9" fillId="6" borderId="10" xfId="1" applyNumberFormat="1" applyFont="1" applyFill="1" applyBorder="1" applyAlignment="1" applyProtection="1">
      <alignment horizontal="center"/>
      <protection locked="0"/>
    </xf>
    <xf numFmtId="165" fontId="13" fillId="0" borderId="12" xfId="1" applyNumberFormat="1" applyFont="1" applyBorder="1" applyAlignment="1" applyProtection="1">
      <alignment horizontal="center"/>
      <protection locked="0"/>
    </xf>
    <xf numFmtId="168" fontId="9" fillId="6" borderId="11" xfId="1" applyNumberFormat="1" applyFont="1" applyFill="1" applyBorder="1" applyAlignment="1" applyProtection="1">
      <alignment horizontal="center"/>
      <protection locked="0"/>
    </xf>
    <xf numFmtId="168" fontId="9" fillId="6" borderId="25" xfId="1" applyNumberFormat="1" applyFont="1" applyFill="1" applyBorder="1" applyAlignment="1" applyProtection="1">
      <alignment horizontal="center"/>
      <protection locked="0"/>
    </xf>
    <xf numFmtId="0" fontId="12" fillId="5" borderId="17" xfId="0" applyFont="1" applyFill="1" applyBorder="1" applyAlignment="1" applyProtection="1">
      <alignment horizontal="right"/>
      <protection locked="0"/>
    </xf>
    <xf numFmtId="165" fontId="9" fillId="6" borderId="1" xfId="0" applyNumberFormat="1" applyFont="1" applyFill="1" applyBorder="1" applyProtection="1">
      <protection locked="0"/>
    </xf>
    <xf numFmtId="165" fontId="9" fillId="6" borderId="1" xfId="1" applyNumberFormat="1" applyFont="1" applyFill="1" applyBorder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15" fillId="5" borderId="13" xfId="0" applyFont="1" applyFill="1" applyBorder="1" applyAlignment="1" applyProtection="1">
      <alignment horizontal="right"/>
      <protection locked="0"/>
    </xf>
    <xf numFmtId="165" fontId="9" fillId="0" borderId="6" xfId="1" applyNumberFormat="1" applyFont="1" applyBorder="1" applyAlignment="1" applyProtection="1">
      <alignment horizontal="left"/>
      <protection locked="0"/>
    </xf>
    <xf numFmtId="0" fontId="11" fillId="5" borderId="14" xfId="0" applyFont="1" applyFill="1" applyBorder="1" applyAlignment="1" applyProtection="1">
      <alignment horizontal="right" vertical="center" wrapText="1"/>
      <protection locked="0"/>
    </xf>
    <xf numFmtId="0" fontId="11" fillId="5" borderId="15" xfId="0" applyFont="1" applyFill="1" applyBorder="1" applyAlignment="1" applyProtection="1">
      <alignment horizontal="right" vertical="center" wrapText="1"/>
      <protection locked="0"/>
    </xf>
    <xf numFmtId="0" fontId="11" fillId="5" borderId="16" xfId="0" applyFont="1" applyFill="1" applyBorder="1" applyAlignment="1" applyProtection="1">
      <alignment horizontal="right" vertical="center" wrapText="1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165" fontId="0" fillId="0" borderId="0" xfId="0" applyNumberFormat="1" applyFont="1" applyProtection="1">
      <protection locked="0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left" vertical="top" wrapText="1"/>
      <protection locked="0"/>
    </xf>
    <xf numFmtId="0" fontId="1" fillId="0" borderId="0" xfId="0" applyFont="1" applyProtection="1">
      <protection locked="0"/>
    </xf>
    <xf numFmtId="0" fontId="4" fillId="2" borderId="19" xfId="0" applyNumberFormat="1" applyFont="1" applyFill="1" applyBorder="1" applyAlignment="1" applyProtection="1">
      <alignment horizontal="center"/>
      <protection locked="0"/>
    </xf>
    <xf numFmtId="0" fontId="4" fillId="2" borderId="20" xfId="0" applyNumberFormat="1" applyFont="1" applyFill="1" applyBorder="1" applyAlignment="1" applyProtection="1">
      <alignment horizontal="center"/>
      <protection locked="0"/>
    </xf>
    <xf numFmtId="0" fontId="4" fillId="2" borderId="21" xfId="0" applyNumberFormat="1" applyFont="1" applyFill="1" applyBorder="1" applyAlignment="1" applyProtection="1">
      <alignment horizontal="center"/>
      <protection locked="0"/>
    </xf>
    <xf numFmtId="0" fontId="7" fillId="0" borderId="0" xfId="2" applyFont="1" applyAlignment="1" applyProtection="1">
      <alignment horizontal="center"/>
      <protection locked="0"/>
    </xf>
    <xf numFmtId="0" fontId="11" fillId="4" borderId="6" xfId="5" applyFont="1" applyFill="1" applyBorder="1" applyAlignment="1" applyProtection="1">
      <alignment horizontal="center"/>
      <protection locked="0"/>
    </xf>
    <xf numFmtId="0" fontId="11" fillId="5" borderId="6" xfId="5" applyFont="1" applyFill="1" applyBorder="1" applyAlignment="1" applyProtection="1">
      <alignment horizontal="center"/>
      <protection locked="0"/>
    </xf>
    <xf numFmtId="0" fontId="0" fillId="7" borderId="22" xfId="0" applyFont="1" applyFill="1" applyBorder="1" applyAlignment="1" applyProtection="1">
      <alignment horizontal="left"/>
      <protection locked="0"/>
    </xf>
    <xf numFmtId="0" fontId="0" fillId="7" borderId="23" xfId="0" applyFont="1" applyFill="1" applyBorder="1" applyAlignment="1" applyProtection="1">
      <alignment horizontal="left"/>
      <protection locked="0"/>
    </xf>
    <xf numFmtId="0" fontId="6" fillId="7" borderId="23" xfId="2" applyNumberFormat="1" applyFont="1" applyFill="1" applyBorder="1" applyAlignment="1" applyProtection="1">
      <protection locked="0"/>
    </xf>
    <xf numFmtId="165" fontId="6" fillId="7" borderId="23" xfId="3" applyNumberFormat="1" applyFont="1" applyFill="1" applyBorder="1" applyProtection="1">
      <protection locked="0"/>
    </xf>
    <xf numFmtId="165" fontId="6" fillId="7" borderId="24" xfId="3" applyNumberFormat="1" applyFont="1" applyFill="1" applyBorder="1" applyAlignment="1" applyProtection="1">
      <alignment horizontal="right"/>
      <protection locked="0"/>
    </xf>
    <xf numFmtId="17" fontId="6" fillId="0" borderId="0" xfId="2" applyNumberFormat="1" applyFont="1" applyProtection="1">
      <protection locked="0"/>
    </xf>
    <xf numFmtId="0" fontId="0" fillId="0" borderId="6" xfId="0" applyFont="1" applyBorder="1" applyAlignment="1" applyProtection="1">
      <alignment horizontal="left"/>
      <protection locked="0"/>
    </xf>
    <xf numFmtId="37" fontId="13" fillId="0" borderId="6" xfId="1" applyNumberFormat="1" applyFont="1" applyBorder="1" applyAlignment="1" applyProtection="1">
      <alignment horizontal="center"/>
      <protection locked="0"/>
    </xf>
    <xf numFmtId="169" fontId="13" fillId="0" borderId="6" xfId="1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6" fillId="0" borderId="20" xfId="2" applyNumberFormat="1" applyFont="1" applyBorder="1" applyAlignment="1" applyProtection="1">
      <protection locked="0"/>
    </xf>
    <xf numFmtId="165" fontId="6" fillId="0" borderId="20" xfId="3" applyNumberFormat="1" applyFont="1" applyBorder="1" applyProtection="1">
      <protection locked="0"/>
    </xf>
    <xf numFmtId="165" fontId="6" fillId="0" borderId="21" xfId="3" applyNumberFormat="1" applyFont="1" applyBorder="1" applyAlignment="1" applyProtection="1">
      <alignment horizontal="right"/>
      <protection locked="0"/>
    </xf>
    <xf numFmtId="0" fontId="0" fillId="7" borderId="19" xfId="0" applyFont="1" applyFill="1" applyBorder="1" applyAlignment="1" applyProtection="1">
      <alignment horizontal="left"/>
      <protection locked="0"/>
    </xf>
    <xf numFmtId="0" fontId="0" fillId="7" borderId="20" xfId="0" applyFont="1" applyFill="1" applyBorder="1" applyAlignment="1" applyProtection="1">
      <alignment horizontal="left"/>
      <protection locked="0"/>
    </xf>
    <xf numFmtId="0" fontId="6" fillId="7" borderId="20" xfId="2" applyNumberFormat="1" applyFont="1" applyFill="1" applyBorder="1" applyAlignment="1" applyProtection="1">
      <protection locked="0"/>
    </xf>
    <xf numFmtId="165" fontId="6" fillId="7" borderId="20" xfId="3" applyNumberFormat="1" applyFont="1" applyFill="1" applyBorder="1" applyProtection="1">
      <protection locked="0"/>
    </xf>
    <xf numFmtId="165" fontId="6" fillId="7" borderId="21" xfId="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0" fontId="1" fillId="0" borderId="0" xfId="0" applyFont="1" applyProtection="1">
      <protection hidden="1"/>
    </xf>
  </cellXfs>
  <cellStyles count="10">
    <cellStyle name="Currency_EXCEL3-2" xfId="3" xr:uid="{846DEF88-92DC-4572-B70F-CF69509BCCCD}"/>
    <cellStyle name="Normal 2" xfId="6" xr:uid="{2E14C7A3-78DA-42FF-86E8-73AD8718ACBD}"/>
    <cellStyle name="Normal 3" xfId="7" xr:uid="{8E9BB522-C279-483C-8A16-A4EF4192FBF4}"/>
    <cellStyle name="Normal_Course File" xfId="5" xr:uid="{2330362C-ADED-4448-AB02-B636374512E4}"/>
    <cellStyle name="Normal_Sheet1" xfId="2" xr:uid="{CC237169-FB05-4DF1-A2D1-06EC997CC970}"/>
    <cellStyle name="Percent 2" xfId="9" xr:uid="{9A1D96BE-1154-41AD-BB4B-182ADE7A2032}"/>
    <cellStyle name="Денежный" xfId="1" builtinId="4"/>
    <cellStyle name="Денежный 2" xfId="8" xr:uid="{D38BC984-D46B-46C8-B7D9-CB8A15E71153}"/>
    <cellStyle name="Обычный" xfId="0" builtinId="0"/>
    <cellStyle name="Обычный 2" xfId="4" xr:uid="{E2AE3EA9-7E61-430B-B613-3C207FDDE71B}"/>
  </cellStyles>
  <dxfs count="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0E85E-A2D4-4FA2-8CD6-BC24C3A995B7}">
  <dimension ref="A1:I34"/>
  <sheetViews>
    <sheetView tabSelected="1" zoomScale="130" zoomScaleNormal="130" workbookViewId="0">
      <selection activeCell="C15" sqref="C15"/>
    </sheetView>
  </sheetViews>
  <sheetFormatPr defaultRowHeight="15"/>
  <cols>
    <col min="1" max="1" width="14.5703125" style="3" bestFit="1" customWidth="1"/>
    <col min="2" max="5" width="13.7109375" style="3" customWidth="1"/>
    <col min="6" max="6" width="14.28515625" style="3" bestFit="1" customWidth="1"/>
    <col min="7" max="7" width="9.140625" style="3"/>
    <col min="8" max="8" width="17.42578125" style="3" bestFit="1" customWidth="1"/>
    <col min="9" max="9" width="16.28515625" style="3" customWidth="1"/>
    <col min="10" max="16384" width="9.140625" style="3"/>
  </cols>
  <sheetData>
    <row r="1" spans="1:9">
      <c r="A1" s="1" t="s">
        <v>36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6" spans="1:9" ht="15.75" thickBot="1"/>
    <row r="7" spans="1:9" ht="16.5" thickBot="1">
      <c r="A7" s="4" t="s">
        <v>32</v>
      </c>
      <c r="B7" s="4"/>
      <c r="C7" s="4"/>
      <c r="D7" s="4"/>
      <c r="E7" s="4"/>
      <c r="F7" s="4"/>
      <c r="H7" s="5" t="s">
        <v>31</v>
      </c>
      <c r="I7" s="6">
        <v>2500000</v>
      </c>
    </row>
    <row r="8" spans="1:9" ht="16.5" thickTop="1" thickBot="1"/>
    <row r="9" spans="1:9">
      <c r="A9" s="7" t="s">
        <v>27</v>
      </c>
      <c r="B9" s="8" t="s">
        <v>22</v>
      </c>
      <c r="C9" s="8" t="s">
        <v>28</v>
      </c>
      <c r="D9" s="8" t="s">
        <v>23</v>
      </c>
      <c r="E9" s="9" t="s">
        <v>24</v>
      </c>
      <c r="F9" s="10" t="s">
        <v>25</v>
      </c>
      <c r="H9" s="11" t="s">
        <v>34</v>
      </c>
      <c r="I9" s="10" t="s">
        <v>30</v>
      </c>
    </row>
    <row r="10" spans="1:9">
      <c r="A10" s="12" t="s">
        <v>3</v>
      </c>
      <c r="B10" s="13">
        <v>703742</v>
      </c>
      <c r="C10" s="13">
        <v>595347</v>
      </c>
      <c r="D10" s="13">
        <v>510189</v>
      </c>
      <c r="E10" s="13">
        <v>651929</v>
      </c>
      <c r="F10" s="14">
        <f t="shared" ref="F10:F15" si="0">SUM(B10:E10)</f>
        <v>2461207</v>
      </c>
      <c r="H10" s="15" t="str">
        <f t="shared" ref="H10:H15" si="1">IF(F10&gt;план_месяца,"ДА","НЕТ")</f>
        <v>НЕТ</v>
      </c>
      <c r="I10" s="16" t="str">
        <f>IF(AND(H10="ДА",MIN(B10:E10)&gt;=550000),"БОНУС","НЕТ БОНУСА")</f>
        <v>НЕТ БОНУСА</v>
      </c>
    </row>
    <row r="11" spans="1:9">
      <c r="A11" s="12" t="s">
        <v>5</v>
      </c>
      <c r="B11" s="13">
        <v>707769</v>
      </c>
      <c r="C11" s="13">
        <v>581930</v>
      </c>
      <c r="D11" s="13">
        <v>709330</v>
      </c>
      <c r="E11" s="13">
        <v>725842</v>
      </c>
      <c r="F11" s="14">
        <f t="shared" si="0"/>
        <v>2724871</v>
      </c>
      <c r="H11" s="15" t="str">
        <f t="shared" si="1"/>
        <v>ДА</v>
      </c>
      <c r="I11" s="16" t="str">
        <f t="shared" ref="I11:I15" si="2">IF(AND(H11="ДА",MIN(B11:E11)&gt;=550000),"БОНУС","НЕТ БОНУСА")</f>
        <v>БОНУС</v>
      </c>
    </row>
    <row r="12" spans="1:9">
      <c r="A12" s="12" t="s">
        <v>2</v>
      </c>
      <c r="B12" s="13">
        <v>551194</v>
      </c>
      <c r="C12" s="13">
        <v>678352</v>
      </c>
      <c r="D12" s="13">
        <v>705345</v>
      </c>
      <c r="E12" s="13">
        <v>536320</v>
      </c>
      <c r="F12" s="14">
        <f t="shared" si="0"/>
        <v>2471211</v>
      </c>
      <c r="H12" s="15" t="str">
        <f t="shared" si="1"/>
        <v>НЕТ</v>
      </c>
      <c r="I12" s="16" t="str">
        <f t="shared" si="2"/>
        <v>НЕТ БОНУСА</v>
      </c>
    </row>
    <row r="13" spans="1:9">
      <c r="A13" s="12" t="s">
        <v>1</v>
      </c>
      <c r="B13" s="13">
        <v>717005</v>
      </c>
      <c r="C13" s="13">
        <v>621288</v>
      </c>
      <c r="D13" s="13">
        <v>701329</v>
      </c>
      <c r="E13" s="13">
        <v>550722</v>
      </c>
      <c r="F13" s="14">
        <f t="shared" si="0"/>
        <v>2590344</v>
      </c>
      <c r="H13" s="15" t="str">
        <f t="shared" si="1"/>
        <v>ДА</v>
      </c>
      <c r="I13" s="16" t="str">
        <f t="shared" si="2"/>
        <v>БОНУС</v>
      </c>
    </row>
    <row r="14" spans="1:9">
      <c r="A14" s="12" t="s">
        <v>0</v>
      </c>
      <c r="B14" s="13">
        <v>507058</v>
      </c>
      <c r="C14" s="13">
        <v>629201</v>
      </c>
      <c r="D14" s="13">
        <v>597865</v>
      </c>
      <c r="E14" s="13">
        <v>649710</v>
      </c>
      <c r="F14" s="14">
        <f t="shared" si="0"/>
        <v>2383834</v>
      </c>
      <c r="H14" s="15" t="str">
        <f t="shared" si="1"/>
        <v>НЕТ</v>
      </c>
      <c r="I14" s="16" t="str">
        <f t="shared" si="2"/>
        <v>НЕТ БОНУСА</v>
      </c>
    </row>
    <row r="15" spans="1:9" ht="15.75" thickBot="1">
      <c r="A15" s="12" t="s">
        <v>4</v>
      </c>
      <c r="B15" s="13">
        <v>714419</v>
      </c>
      <c r="C15" s="13">
        <v>639298</v>
      </c>
      <c r="D15" s="13">
        <v>504984</v>
      </c>
      <c r="E15" s="13">
        <v>666786</v>
      </c>
      <c r="F15" s="17">
        <f t="shared" si="0"/>
        <v>2525487</v>
      </c>
      <c r="H15" s="18" t="str">
        <f t="shared" si="1"/>
        <v>ДА</v>
      </c>
      <c r="I15" s="19" t="str">
        <f t="shared" si="2"/>
        <v>НЕТ БОНУСА</v>
      </c>
    </row>
    <row r="16" spans="1:9" ht="15.75" thickBot="1">
      <c r="A16" s="20" t="s">
        <v>26</v>
      </c>
      <c r="B16" s="21"/>
      <c r="C16" s="22"/>
      <c r="D16" s="22"/>
      <c r="E16" s="22"/>
      <c r="F16" s="22"/>
    </row>
    <row r="17" spans="1:7">
      <c r="A17" s="23"/>
    </row>
    <row r="18" spans="1:7">
      <c r="E18" s="24" t="s">
        <v>29</v>
      </c>
      <c r="F18" s="25">
        <f>SUM(F10:F15)</f>
        <v>15156954</v>
      </c>
    </row>
    <row r="20" spans="1:7" ht="24" customHeight="1">
      <c r="A20" s="26" t="s">
        <v>33</v>
      </c>
      <c r="B20" s="27"/>
      <c r="C20" s="27"/>
      <c r="D20" s="27"/>
      <c r="E20" s="28"/>
      <c r="F20" s="29"/>
      <c r="G20" s="31" t="str">
        <f>IFERROR(IF(F20="","&lt;= введите формулу с функцией СЧЕТЕСЛИ",IF(F20=COUNTIF(H10:H15,"ДА"),"Правильно!","Попробуйте еще раз!")),"Попробуйте еще раз!")</f>
        <v>&lt;= введите формулу с функцией СЧЕТЕСЛИ</v>
      </c>
    </row>
    <row r="28" spans="1:7">
      <c r="B28" s="30"/>
      <c r="C28" s="30"/>
      <c r="D28" s="30"/>
      <c r="E28" s="30"/>
    </row>
    <row r="29" spans="1:7">
      <c r="B29" s="30"/>
      <c r="C29" s="30"/>
      <c r="D29" s="30"/>
      <c r="E29" s="30"/>
    </row>
    <row r="30" spans="1:7">
      <c r="B30" s="30"/>
      <c r="C30" s="30"/>
      <c r="D30" s="30"/>
      <c r="E30" s="30"/>
    </row>
    <row r="31" spans="1:7">
      <c r="B31" s="30"/>
      <c r="C31" s="30"/>
      <c r="D31" s="30"/>
      <c r="E31" s="30"/>
    </row>
    <row r="32" spans="1:7">
      <c r="B32" s="30"/>
      <c r="C32" s="30"/>
      <c r="D32" s="30"/>
      <c r="E32" s="30"/>
    </row>
    <row r="33" spans="2:5">
      <c r="B33" s="30"/>
      <c r="C33" s="30"/>
      <c r="D33" s="30"/>
      <c r="E33" s="30"/>
    </row>
    <row r="34" spans="2:5">
      <c r="B34" s="30"/>
      <c r="C34" s="30"/>
      <c r="D34" s="30"/>
      <c r="E34" s="30"/>
    </row>
  </sheetData>
  <sheetProtection algorithmName="SHA-512" hashValue="6QLuNVuMyMT180w0AdN8gqPBA7pGIUkQ3X4EcUCGepWyQ6ez3+flid8UgDiE1ZQ1t0lSsXDf5ClD/h9gPyrNbQ==" saltValue="s1roLBpj4IOHBs+FfkNQrw==" spinCount="100000" sheet="1" objects="1" scenarios="1"/>
  <sortState xmlns:xlrd2="http://schemas.microsoft.com/office/spreadsheetml/2017/richdata2" ref="A10:F15">
    <sortCondition ref="A10:A15"/>
  </sortState>
  <mergeCells count="3">
    <mergeCell ref="A7:F7"/>
    <mergeCell ref="A20:E20"/>
    <mergeCell ref="A1:I4"/>
  </mergeCells>
  <conditionalFormatting sqref="G20">
    <cfRule type="containsText" dxfId="5" priority="3" operator="containsText" text="правильно">
      <formula>NOT(ISERROR(SEARCH("правильно",G20)))</formula>
    </cfRule>
    <cfRule type="containsText" dxfId="4" priority="2" operator="containsText" text="попробуйте">
      <formula>NOT(ISERROR(SEARCH("попробуйте",G20)))</formula>
    </cfRule>
    <cfRule type="containsText" dxfId="3" priority="1" operator="containsText" text="введите">
      <formula>NOT(ISERROR(SEARCH("введите",G20)))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3D71B-6D6F-4095-9870-9C86DBDEDE34}">
  <dimension ref="A1:J44"/>
  <sheetViews>
    <sheetView zoomScaleNormal="100" workbookViewId="0">
      <selection activeCell="G21" sqref="G21"/>
    </sheetView>
  </sheetViews>
  <sheetFormatPr defaultRowHeight="15"/>
  <cols>
    <col min="1" max="1" width="18.140625" style="33" bestFit="1" customWidth="1"/>
    <col min="2" max="2" width="8.5703125" style="33" bestFit="1" customWidth="1"/>
    <col min="3" max="3" width="9" style="33" customWidth="1"/>
    <col min="4" max="4" width="16.140625" style="33" customWidth="1"/>
    <col min="5" max="5" width="16.85546875" style="33" customWidth="1"/>
    <col min="6" max="6" width="9.140625" style="33"/>
    <col min="7" max="7" width="15.7109375" style="3" bestFit="1" customWidth="1"/>
    <col min="8" max="8" width="14" style="3" bestFit="1" customWidth="1"/>
    <col min="9" max="9" width="16.7109375" style="3" bestFit="1" customWidth="1"/>
    <col min="10" max="10" width="34.7109375" style="33" customWidth="1"/>
    <col min="11" max="16384" width="9.140625" style="33"/>
  </cols>
  <sheetData>
    <row r="1" spans="1:10" ht="15" customHeight="1">
      <c r="A1" s="32" t="s">
        <v>37</v>
      </c>
      <c r="B1" s="32"/>
      <c r="C1" s="32"/>
      <c r="D1" s="32"/>
      <c r="E1" s="32"/>
      <c r="F1" s="32"/>
      <c r="G1" s="32"/>
      <c r="H1" s="32"/>
      <c r="I1" s="32"/>
    </row>
    <row r="2" spans="1:10">
      <c r="A2" s="32"/>
      <c r="B2" s="32"/>
      <c r="C2" s="32"/>
      <c r="D2" s="32"/>
      <c r="E2" s="32"/>
      <c r="F2" s="32"/>
      <c r="G2" s="32"/>
      <c r="H2" s="32"/>
      <c r="I2" s="32"/>
    </row>
    <row r="3" spans="1:10">
      <c r="A3" s="32"/>
      <c r="B3" s="32"/>
      <c r="C3" s="32"/>
      <c r="D3" s="32"/>
      <c r="E3" s="32"/>
      <c r="F3" s="32"/>
      <c r="G3" s="32"/>
      <c r="H3" s="32"/>
      <c r="I3" s="32"/>
    </row>
    <row r="4" spans="1:10">
      <c r="A4" s="32"/>
      <c r="B4" s="32"/>
      <c r="C4" s="32"/>
      <c r="D4" s="32"/>
      <c r="E4" s="32"/>
      <c r="F4" s="32"/>
      <c r="G4" s="32"/>
      <c r="H4" s="32"/>
      <c r="I4" s="32"/>
    </row>
    <row r="5" spans="1:10" ht="55.5" customHeight="1">
      <c r="A5" s="32"/>
      <c r="B5" s="32"/>
      <c r="C5" s="32"/>
      <c r="D5" s="32"/>
      <c r="E5" s="32"/>
      <c r="F5" s="32"/>
      <c r="G5" s="32"/>
      <c r="H5" s="32"/>
      <c r="I5" s="32"/>
    </row>
    <row r="7" spans="1:10" ht="15.75" thickBot="1">
      <c r="A7" s="34" t="s">
        <v>6</v>
      </c>
      <c r="B7" s="35" t="s">
        <v>7</v>
      </c>
      <c r="C7" s="35" t="s">
        <v>8</v>
      </c>
      <c r="D7" s="35" t="s">
        <v>9</v>
      </c>
      <c r="E7" s="36" t="s">
        <v>10</v>
      </c>
      <c r="F7" s="37"/>
      <c r="G7" s="38" t="s">
        <v>6</v>
      </c>
      <c r="H7" s="39" t="s">
        <v>35</v>
      </c>
      <c r="I7" s="39" t="s">
        <v>10</v>
      </c>
    </row>
    <row r="8" spans="1:10">
      <c r="A8" s="40" t="s">
        <v>17</v>
      </c>
      <c r="B8" s="41" t="s">
        <v>18</v>
      </c>
      <c r="C8" s="42">
        <v>62</v>
      </c>
      <c r="D8" s="43">
        <v>110</v>
      </c>
      <c r="E8" s="44">
        <f t="shared" ref="E8:E43" si="0">D8*C8</f>
        <v>6820</v>
      </c>
      <c r="F8" s="45"/>
      <c r="G8" s="46" t="s">
        <v>16</v>
      </c>
      <c r="H8" s="47"/>
      <c r="I8" s="48"/>
      <c r="J8" s="61" t="str">
        <f>IFERROR(IF(H8="","&lt;= Введите формулы в эти ячейки",IF(AND(H8=184,I8=20505),"Правильно!","Попробуйте еще раз!")),"Попробуйте еще раз!")</f>
        <v>&lt;= Введите формулы в эти ячейки</v>
      </c>
    </row>
    <row r="9" spans="1:10">
      <c r="A9" s="49" t="s">
        <v>17</v>
      </c>
      <c r="B9" s="50" t="s">
        <v>21</v>
      </c>
      <c r="C9" s="51">
        <v>34</v>
      </c>
      <c r="D9" s="52">
        <v>180</v>
      </c>
      <c r="E9" s="53">
        <f t="shared" si="0"/>
        <v>6120</v>
      </c>
      <c r="G9" s="38" t="s">
        <v>7</v>
      </c>
      <c r="H9" s="39" t="s">
        <v>35</v>
      </c>
      <c r="I9" s="39" t="s">
        <v>10</v>
      </c>
    </row>
    <row r="10" spans="1:10">
      <c r="A10" s="54" t="s">
        <v>17</v>
      </c>
      <c r="B10" s="55" t="s">
        <v>19</v>
      </c>
      <c r="C10" s="56">
        <v>96</v>
      </c>
      <c r="D10" s="57">
        <v>95</v>
      </c>
      <c r="E10" s="58">
        <f t="shared" si="0"/>
        <v>9120</v>
      </c>
      <c r="G10" s="46" t="s">
        <v>20</v>
      </c>
      <c r="H10" s="47"/>
      <c r="I10" s="48"/>
      <c r="J10" s="61" t="str">
        <f>IFERROR(IF(H10="","&lt;= Введите формулы в эти ячейки",IF(AND(H10=586,I10=123060),"Правильно!","Попробуйте еще раз!")),"Попробуйте еще раз!")</f>
        <v>&lt;= Введите формулы в эти ячейки</v>
      </c>
    </row>
    <row r="11" spans="1:10">
      <c r="A11" s="49" t="s">
        <v>17</v>
      </c>
      <c r="B11" s="50" t="s">
        <v>19</v>
      </c>
      <c r="C11" s="51">
        <v>56</v>
      </c>
      <c r="D11" s="52">
        <v>95</v>
      </c>
      <c r="E11" s="53">
        <f t="shared" si="0"/>
        <v>5320</v>
      </c>
    </row>
    <row r="12" spans="1:10">
      <c r="A12" s="54" t="s">
        <v>17</v>
      </c>
      <c r="B12" s="55" t="s">
        <v>20</v>
      </c>
      <c r="C12" s="56">
        <v>35</v>
      </c>
      <c r="D12" s="57">
        <v>210</v>
      </c>
      <c r="E12" s="58">
        <f t="shared" si="0"/>
        <v>7350</v>
      </c>
      <c r="J12" s="59"/>
    </row>
    <row r="13" spans="1:10">
      <c r="A13" s="49" t="s">
        <v>17</v>
      </c>
      <c r="B13" s="50" t="s">
        <v>20</v>
      </c>
      <c r="C13" s="51">
        <v>50</v>
      </c>
      <c r="D13" s="52">
        <v>210</v>
      </c>
      <c r="E13" s="53">
        <f t="shared" si="0"/>
        <v>10500</v>
      </c>
      <c r="J13" s="59"/>
    </row>
    <row r="14" spans="1:10">
      <c r="A14" s="54" t="s">
        <v>15</v>
      </c>
      <c r="B14" s="55" t="s">
        <v>18</v>
      </c>
      <c r="C14" s="56">
        <v>49</v>
      </c>
      <c r="D14" s="57">
        <v>110</v>
      </c>
      <c r="E14" s="58">
        <f t="shared" si="0"/>
        <v>5390</v>
      </c>
      <c r="J14" s="59"/>
    </row>
    <row r="15" spans="1:10">
      <c r="A15" s="49" t="s">
        <v>15</v>
      </c>
      <c r="B15" s="50" t="s">
        <v>21</v>
      </c>
      <c r="C15" s="51">
        <v>18</v>
      </c>
      <c r="D15" s="52">
        <v>180</v>
      </c>
      <c r="E15" s="53">
        <f t="shared" si="0"/>
        <v>3240</v>
      </c>
      <c r="J15" s="59"/>
    </row>
    <row r="16" spans="1:10">
      <c r="A16" s="54" t="s">
        <v>15</v>
      </c>
      <c r="B16" s="55" t="s">
        <v>19</v>
      </c>
      <c r="C16" s="56">
        <v>42</v>
      </c>
      <c r="D16" s="57">
        <v>95</v>
      </c>
      <c r="E16" s="58">
        <f t="shared" si="0"/>
        <v>3990</v>
      </c>
    </row>
    <row r="17" spans="1:5">
      <c r="A17" s="49" t="s">
        <v>15</v>
      </c>
      <c r="B17" s="50" t="s">
        <v>19</v>
      </c>
      <c r="C17" s="51">
        <v>61</v>
      </c>
      <c r="D17" s="52">
        <v>95</v>
      </c>
      <c r="E17" s="53">
        <f t="shared" si="0"/>
        <v>5795</v>
      </c>
    </row>
    <row r="18" spans="1:5">
      <c r="A18" s="54" t="s">
        <v>13</v>
      </c>
      <c r="B18" s="55" t="s">
        <v>18</v>
      </c>
      <c r="C18" s="56">
        <v>76</v>
      </c>
      <c r="D18" s="57">
        <v>110</v>
      </c>
      <c r="E18" s="58">
        <f t="shared" si="0"/>
        <v>8360</v>
      </c>
    </row>
    <row r="19" spans="1:5">
      <c r="A19" s="49" t="s">
        <v>13</v>
      </c>
      <c r="B19" s="50" t="s">
        <v>21</v>
      </c>
      <c r="C19" s="51">
        <v>13</v>
      </c>
      <c r="D19" s="52">
        <v>180</v>
      </c>
      <c r="E19" s="53">
        <f t="shared" si="0"/>
        <v>2340</v>
      </c>
    </row>
    <row r="20" spans="1:5">
      <c r="A20" s="54" t="s">
        <v>13</v>
      </c>
      <c r="B20" s="55" t="s">
        <v>19</v>
      </c>
      <c r="C20" s="56">
        <v>60</v>
      </c>
      <c r="D20" s="57">
        <v>95</v>
      </c>
      <c r="E20" s="58">
        <f t="shared" si="0"/>
        <v>5700</v>
      </c>
    </row>
    <row r="21" spans="1:5">
      <c r="A21" s="49" t="s">
        <v>13</v>
      </c>
      <c r="B21" s="50" t="s">
        <v>19</v>
      </c>
      <c r="C21" s="51">
        <v>93</v>
      </c>
      <c r="D21" s="52">
        <v>95</v>
      </c>
      <c r="E21" s="53">
        <f t="shared" si="0"/>
        <v>8835</v>
      </c>
    </row>
    <row r="22" spans="1:5">
      <c r="A22" s="54" t="s">
        <v>13</v>
      </c>
      <c r="B22" s="55" t="s">
        <v>20</v>
      </c>
      <c r="C22" s="56">
        <v>16</v>
      </c>
      <c r="D22" s="57">
        <v>210</v>
      </c>
      <c r="E22" s="58">
        <f t="shared" si="0"/>
        <v>3360</v>
      </c>
    </row>
    <row r="23" spans="1:5">
      <c r="A23" s="49" t="s">
        <v>13</v>
      </c>
      <c r="B23" s="50" t="s">
        <v>20</v>
      </c>
      <c r="C23" s="51">
        <v>94</v>
      </c>
      <c r="D23" s="52">
        <v>210</v>
      </c>
      <c r="E23" s="53">
        <f t="shared" si="0"/>
        <v>19740</v>
      </c>
    </row>
    <row r="24" spans="1:5">
      <c r="A24" s="54" t="s">
        <v>16</v>
      </c>
      <c r="B24" s="55" t="s">
        <v>18</v>
      </c>
      <c r="C24" s="56">
        <v>52</v>
      </c>
      <c r="D24" s="57">
        <v>110</v>
      </c>
      <c r="E24" s="58">
        <f t="shared" si="0"/>
        <v>5720</v>
      </c>
    </row>
    <row r="25" spans="1:5">
      <c r="A25" s="49" t="s">
        <v>16</v>
      </c>
      <c r="B25" s="50" t="s">
        <v>18</v>
      </c>
      <c r="C25" s="51">
        <v>59</v>
      </c>
      <c r="D25" s="52">
        <v>110</v>
      </c>
      <c r="E25" s="53">
        <f t="shared" si="0"/>
        <v>6490</v>
      </c>
    </row>
    <row r="26" spans="1:5">
      <c r="A26" s="54" t="s">
        <v>16</v>
      </c>
      <c r="B26" s="55" t="s">
        <v>21</v>
      </c>
      <c r="C26" s="56">
        <v>16</v>
      </c>
      <c r="D26" s="57">
        <v>180</v>
      </c>
      <c r="E26" s="58">
        <f t="shared" si="0"/>
        <v>2880</v>
      </c>
    </row>
    <row r="27" spans="1:5">
      <c r="A27" s="49" t="s">
        <v>16</v>
      </c>
      <c r="B27" s="50" t="s">
        <v>19</v>
      </c>
      <c r="C27" s="51">
        <v>29</v>
      </c>
      <c r="D27" s="52">
        <v>95</v>
      </c>
      <c r="E27" s="53">
        <f t="shared" si="0"/>
        <v>2755</v>
      </c>
    </row>
    <row r="28" spans="1:5">
      <c r="A28" s="54" t="s">
        <v>16</v>
      </c>
      <c r="B28" s="55" t="s">
        <v>19</v>
      </c>
      <c r="C28" s="56">
        <v>28</v>
      </c>
      <c r="D28" s="57">
        <v>95</v>
      </c>
      <c r="E28" s="58">
        <f t="shared" si="0"/>
        <v>2660</v>
      </c>
    </row>
    <row r="29" spans="1:5">
      <c r="A29" s="49" t="s">
        <v>12</v>
      </c>
      <c r="B29" s="50" t="s">
        <v>18</v>
      </c>
      <c r="C29" s="51">
        <v>80</v>
      </c>
      <c r="D29" s="52">
        <v>110</v>
      </c>
      <c r="E29" s="53">
        <f t="shared" si="0"/>
        <v>8800</v>
      </c>
    </row>
    <row r="30" spans="1:5">
      <c r="A30" s="54" t="s">
        <v>12</v>
      </c>
      <c r="B30" s="55" t="s">
        <v>18</v>
      </c>
      <c r="C30" s="56">
        <v>61</v>
      </c>
      <c r="D30" s="57">
        <v>110</v>
      </c>
      <c r="E30" s="58">
        <f t="shared" si="0"/>
        <v>6710</v>
      </c>
    </row>
    <row r="31" spans="1:5">
      <c r="A31" s="49" t="s">
        <v>12</v>
      </c>
      <c r="B31" s="50" t="s">
        <v>20</v>
      </c>
      <c r="C31" s="51">
        <v>69</v>
      </c>
      <c r="D31" s="52">
        <v>210</v>
      </c>
      <c r="E31" s="53">
        <f t="shared" si="0"/>
        <v>14490</v>
      </c>
    </row>
    <row r="32" spans="1:5">
      <c r="A32" s="54" t="s">
        <v>12</v>
      </c>
      <c r="B32" s="55" t="s">
        <v>20</v>
      </c>
      <c r="C32" s="56">
        <v>93</v>
      </c>
      <c r="D32" s="57">
        <v>210</v>
      </c>
      <c r="E32" s="58">
        <f t="shared" si="0"/>
        <v>19530</v>
      </c>
    </row>
    <row r="33" spans="1:5">
      <c r="A33" s="49" t="s">
        <v>12</v>
      </c>
      <c r="B33" s="50" t="s">
        <v>20</v>
      </c>
      <c r="C33" s="51">
        <v>92</v>
      </c>
      <c r="D33" s="52">
        <v>210</v>
      </c>
      <c r="E33" s="53">
        <f t="shared" si="0"/>
        <v>19320</v>
      </c>
    </row>
    <row r="34" spans="1:5">
      <c r="A34" s="54" t="s">
        <v>11</v>
      </c>
      <c r="B34" s="55" t="s">
        <v>18</v>
      </c>
      <c r="C34" s="56">
        <v>12</v>
      </c>
      <c r="D34" s="57">
        <v>110</v>
      </c>
      <c r="E34" s="58">
        <f t="shared" si="0"/>
        <v>1320</v>
      </c>
    </row>
    <row r="35" spans="1:5">
      <c r="A35" s="49" t="s">
        <v>11</v>
      </c>
      <c r="B35" s="50" t="s">
        <v>21</v>
      </c>
      <c r="C35" s="51">
        <v>30</v>
      </c>
      <c r="D35" s="52">
        <v>180</v>
      </c>
      <c r="E35" s="53">
        <f t="shared" si="0"/>
        <v>5400</v>
      </c>
    </row>
    <row r="36" spans="1:5">
      <c r="A36" s="54" t="s">
        <v>11</v>
      </c>
      <c r="B36" s="55" t="s">
        <v>21</v>
      </c>
      <c r="C36" s="56">
        <v>81</v>
      </c>
      <c r="D36" s="57">
        <v>180</v>
      </c>
      <c r="E36" s="58">
        <f t="shared" si="0"/>
        <v>14580</v>
      </c>
    </row>
    <row r="37" spans="1:5">
      <c r="A37" s="49" t="s">
        <v>11</v>
      </c>
      <c r="B37" s="50" t="s">
        <v>19</v>
      </c>
      <c r="C37" s="51">
        <v>99</v>
      </c>
      <c r="D37" s="52">
        <v>95</v>
      </c>
      <c r="E37" s="53">
        <f t="shared" si="0"/>
        <v>9405</v>
      </c>
    </row>
    <row r="38" spans="1:5">
      <c r="A38" s="54" t="s">
        <v>11</v>
      </c>
      <c r="B38" s="55" t="s">
        <v>20</v>
      </c>
      <c r="C38" s="56">
        <v>81</v>
      </c>
      <c r="D38" s="57">
        <v>210</v>
      </c>
      <c r="E38" s="58">
        <f t="shared" si="0"/>
        <v>17010</v>
      </c>
    </row>
    <row r="39" spans="1:5">
      <c r="A39" s="49" t="s">
        <v>14</v>
      </c>
      <c r="B39" s="50" t="s">
        <v>18</v>
      </c>
      <c r="C39" s="51">
        <v>37</v>
      </c>
      <c r="D39" s="52">
        <v>110</v>
      </c>
      <c r="E39" s="53">
        <f t="shared" si="0"/>
        <v>4070</v>
      </c>
    </row>
    <row r="40" spans="1:5">
      <c r="A40" s="54" t="s">
        <v>14</v>
      </c>
      <c r="B40" s="55" t="s">
        <v>18</v>
      </c>
      <c r="C40" s="56">
        <v>77</v>
      </c>
      <c r="D40" s="57">
        <v>110</v>
      </c>
      <c r="E40" s="58">
        <f t="shared" si="0"/>
        <v>8470</v>
      </c>
    </row>
    <row r="41" spans="1:5">
      <c r="A41" s="49" t="s">
        <v>14</v>
      </c>
      <c r="B41" s="50" t="s">
        <v>19</v>
      </c>
      <c r="C41" s="51">
        <v>82</v>
      </c>
      <c r="D41" s="52">
        <v>95</v>
      </c>
      <c r="E41" s="53">
        <f t="shared" si="0"/>
        <v>7790</v>
      </c>
    </row>
    <row r="42" spans="1:5">
      <c r="A42" s="54" t="s">
        <v>14</v>
      </c>
      <c r="B42" s="55" t="s">
        <v>20</v>
      </c>
      <c r="C42" s="56">
        <v>21</v>
      </c>
      <c r="D42" s="57">
        <v>210</v>
      </c>
      <c r="E42" s="58">
        <f t="shared" si="0"/>
        <v>4410</v>
      </c>
    </row>
    <row r="43" spans="1:5">
      <c r="A43" s="49" t="s">
        <v>14</v>
      </c>
      <c r="B43" s="50" t="s">
        <v>20</v>
      </c>
      <c r="C43" s="51">
        <v>35</v>
      </c>
      <c r="D43" s="52">
        <v>210</v>
      </c>
      <c r="E43" s="53">
        <f t="shared" si="0"/>
        <v>7350</v>
      </c>
    </row>
    <row r="44" spans="1:5">
      <c r="E44" s="60"/>
    </row>
  </sheetData>
  <sheetProtection algorithmName="SHA-512" hashValue="GY9xtF255BYnZXrDBi2B5wtHhVeldfWIenktEI08xr1Srp7PW+UfvYtOJvwlIabwvJN1L+0XRREMwTF7BQP6LA==" saltValue="Fb002hIhKWzNXGJJeUG03w==" spinCount="100000" sheet="1" objects="1" scenarios="1"/>
  <sortState xmlns:xlrd2="http://schemas.microsoft.com/office/spreadsheetml/2017/richdata2" ref="A8:E43">
    <sortCondition ref="A9"/>
  </sortState>
  <mergeCells count="1">
    <mergeCell ref="A1:I5"/>
  </mergeCells>
  <conditionalFormatting sqref="J8 J10">
    <cfRule type="containsText" dxfId="2" priority="3" operator="containsText" text="Правильно">
      <formula>NOT(ISERROR(SEARCH("Правильно",J8)))</formula>
    </cfRule>
    <cfRule type="containsText" dxfId="1" priority="2" operator="containsText" text="попробуйте">
      <formula>NOT(ISERROR(SEARCH("попробуйте",J8)))</formula>
    </cfRule>
    <cfRule type="containsText" dxfId="0" priority="1" operator="containsText" text="введите">
      <formula>NOT(ISERROR(SEARCH("введите",J8)))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G e m i n i   x m l n s = " h t t p : / / g e m i n i / p i v o t c u s t o m i z a t i o n / 2 1 d a 5 a c a - c b f 4 - 4 4 c f - 8 3 f 1 - 9 1 d 5 c 1 8 5 c f 3 e " > < C u s t o m C o n t e n t > < ! [ C D A T A [ < ? x m l   v e r s i o n = " 1 . 0 "   e n c o d i n g = " u t f - 1 6 " ? > < S e t t i n g s > < C a l c u l a t e d F i e l d s > < i t e m > < M e a s u r e N a m e > !C<<0  1J5<  70:070< / M e a s u r e N a m e > < D i s p l a y N a m e > !C<<0  1J5<  70:070< / D i s p l a y N a m e > < V i s i b l e > F a l s e < / V i s i b l e > < / i t e m > < i t e m > < M e a s u r e N a m e > !@54=55  87  1J5<  70:070< / M e a s u r e N a m e > < D i s p l a y N a m e > !@54=55  87  1J5<  70:070< / D i s p l a y N a m e > < V i s i b l e > F a l s e < / V i s i b l e > < / i t e m > < i t e m > < M e a s u r e N a m e > '8A;>  @07;8G=KE  M;5<5=B>2  >@>4  4>AB02:8< / M e a s u r e N a m e > < D i s p l a y N a m e > '8A;>  @07;8G=KE  M;5<5=B>2  >@>4  4>AB02:8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e 2 5 a 1 4 5 b - c 2 3 2 - 4 6 1 e - 8 1 4 2 - 8 1 b 4 2 c b 6 8 3 1 2 " > < C u s t o m C o n t e n t > < ! [ C D A T A [ < ? x m l   v e r s i o n = " 1 . 0 "   e n c o d i n g = " u t f - 1 6 " ? > < S e t t i n g s > < C a l c u l a t e d F i e l d s > < i t e m > < M e a s u r e N a m e > '8A;>  I D   :;85=B0< / M e a s u r e N a m e > < D i s p l a y N a m e > '8A;>  I D   :;85=B0< / D i s p l a y N a m e > < V i s i b l e > F a l s e < / V i s i b l e > < / i t e m > < i t e m > < M e a s u r e N a m e > '8A;>  @07;8G=KE  M;5<5=B>2  I D   :;85=B0< / M e a s u r e N a m e > < D i s p l a y N a m e > '8A;>  @07;8G=KE  M;5<5=B>2  I D   :;85=B0< / D i s p l a y N a m e > < V i s i b l e > F a l s e < / V i s i b l e > < / i t e m > < i t e m > < M e a s u r e N a m e > !@54=55  87  $0:B  4=59  4>AB02:8< / M e a s u r e N a m e > < D i s p l a y N a m e > !@54=55  87  $0:B  4=59  4>AB02:8< / D i s p l a y N a m e > < V i s i b l e > F a l s e < / V i s i b l e > < S u b c o l u m n s > < i t e m > < R o l e > V a l u e < / R o l e > < D i s p l a y N a m e > =0G5=85  !@54=55  87  $0:B  4=59  4>AB02:8< / D i s p l a y N a m e > < V i s i b l e > F a l s e < / V i s i b l e > < / i t e m > < i t e m > < R o l e > S t a t u s < / R o l e > < D i s p l a y N a m e > !>AB>O=85  !@54=55  87  $0:B  4=59  4>AB02:8< / D i s p l a y N a m e > < V i s i b l e > F a l s e < / V i s i b l e > < / i t e m > < i t e m > < R o l e > G o a l < / R o l e > < D i s p l a y N a m e > !@54=55  87  $0:B  4=59  4>AB02:8  &5;L< / D i s p l a y N a m e > < V i s i b l e > F a l s e < / V i s i b l e > < / i t e m > < / S u b c o l u m n s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 C l i e n t s 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 C l i e n t s 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 C o l u m n s \ 0720=85  :><?0=88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 C o l u m n s \ >=B0:B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 C o l u m n s \ >;6=>ABL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 C o l u m n s \ 4@5A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 C o l u m n s \ >@>4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 C o l u m n s \ =45:A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 C o l u m n s \ !B@0=0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 C o l u m n s \ "5;5D>=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 T a b l e 1 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 C o l u m n s \ 0720=85  :><?0=88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 C o l u m n s \ >=B0:B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 C o l u m n s \ >;6=>ABL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 C o l u m n s \ 4@5A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 C o l u m n s \ >@>4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 C o l u m n s \ =45:A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 C o l u m n s \ !B@0=0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 C o l u m n s \ "5;5D>=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 O r d e r I n f o 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 O r d e r I n f o 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  70:070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  :;85=B0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  A>B@C4=8:0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 C o l u m n s \ 0B0  70:070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 C o l u m n s \ ;0=  4>AB02:8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 C o l u m n s \ $0:B  4>AB02:8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 C o l u m n s \ $0:B  4=59  4>AB02:8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 C o l u m n s \ "8?  4>AB02:8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 C o l u m n s \ ;85=B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 C o l u m n s \ 4@5A  4>AB02:8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 C o l u m n s \ >@>4  4>AB02:8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 C o l u m n s \ =45:A  4>AB02:8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 C o l u m n s \ !B@0=0  4>AB02:8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D7AB0ADC-C4DB-4818-A3AA-D37073076CFA}">
  <ds:schemaRefs/>
</ds:datastoreItem>
</file>

<file path=customXml/itemProps2.xml><?xml version="1.0" encoding="utf-8"?>
<ds:datastoreItem xmlns:ds="http://schemas.openxmlformats.org/officeDocument/2006/customXml" ds:itemID="{0BC52174-70C7-4DFD-9E13-F1F6014D3212}">
  <ds:schemaRefs/>
</ds:datastoreItem>
</file>

<file path=customXml/itemProps3.xml><?xml version="1.0" encoding="utf-8"?>
<ds:datastoreItem xmlns:ds="http://schemas.openxmlformats.org/officeDocument/2006/customXml" ds:itemID="{A2FCAC43-A123-47F8-ADE9-E5B1D0F7F6A9}">
  <ds:schemaRefs/>
</ds:datastoreItem>
</file>

<file path=customXml/itemProps4.xml><?xml version="1.0" encoding="utf-8"?>
<ds:datastoreItem xmlns:ds="http://schemas.openxmlformats.org/officeDocument/2006/customXml" ds:itemID="{04EA5568-FB3F-43AB-A97C-AA23C8A599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Функция СЧЕТЕСЛИ</vt:lpstr>
      <vt:lpstr>Функция СУММЕСЛИ</vt:lpstr>
      <vt:lpstr>план_месяца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 K</dc:creator>
  <cp:lastModifiedBy>Vlad K</cp:lastModifiedBy>
  <cp:lastPrinted>2019-12-29T16:23:35Z</cp:lastPrinted>
  <dcterms:created xsi:type="dcterms:W3CDTF">2019-10-20T11:39:09Z</dcterms:created>
  <dcterms:modified xsi:type="dcterms:W3CDTF">2020-10-15T19:10:46Z</dcterms:modified>
</cp:coreProperties>
</file>